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fey\Desktop\"/>
    </mc:Choice>
  </mc:AlternateContent>
  <xr:revisionPtr revIDLastSave="0" documentId="13_ncr:1_{581939F0-1C1A-457C-AD26-671E88ECEB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46" i="1"/>
  <c r="D36" i="1"/>
  <c r="B57" i="1"/>
  <c r="D57" i="1" s="1"/>
  <c r="B56" i="1"/>
  <c r="D56" i="1" s="1"/>
  <c r="J54" i="1"/>
  <c r="J49" i="1"/>
  <c r="J53" i="1"/>
  <c r="J52" i="1"/>
  <c r="B54" i="1"/>
  <c r="D54" i="1" s="1"/>
  <c r="B52" i="1"/>
  <c r="B48" i="1"/>
  <c r="B47" i="1"/>
  <c r="B37" i="1"/>
  <c r="D37" i="1" s="1"/>
  <c r="J50" i="1"/>
  <c r="J48" i="1"/>
  <c r="J47" i="1"/>
  <c r="B38" i="1"/>
  <c r="D38" i="1" s="1"/>
  <c r="J45" i="1"/>
  <c r="J44" i="1"/>
  <c r="J43" i="1"/>
  <c r="J42" i="1"/>
  <c r="B45" i="1"/>
  <c r="B35" i="1"/>
  <c r="B43" i="1"/>
  <c r="B33" i="1"/>
  <c r="D35" i="1"/>
  <c r="D45" i="1" l="1"/>
  <c r="D11" i="1"/>
  <c r="D10" i="1"/>
  <c r="D9" i="1" s="1"/>
  <c r="D27" i="1"/>
  <c r="D18" i="1"/>
  <c r="D28" i="1"/>
  <c r="D19" i="1"/>
  <c r="D26" i="1"/>
  <c r="D17" i="1"/>
  <c r="J10" i="1"/>
  <c r="D8" i="1"/>
  <c r="B26" i="1" l="1"/>
  <c r="B24" i="1"/>
  <c r="B15" i="1"/>
  <c r="B17" i="1"/>
  <c r="J14" i="1" s="1"/>
  <c r="B8" i="1"/>
  <c r="J5" i="1" s="1"/>
  <c r="B6" i="1"/>
  <c r="I2" i="1"/>
  <c r="J15" i="1" l="1"/>
  <c r="J16" i="1" s="1"/>
  <c r="B20" i="1" s="1"/>
  <c r="D20" i="1" s="1"/>
  <c r="J6" i="1"/>
  <c r="J7" i="1" s="1"/>
  <c r="J23" i="1"/>
  <c r="J24" i="1" s="1"/>
  <c r="J25" i="1" s="1"/>
  <c r="B19" i="1" l="1"/>
  <c r="J19" i="1" s="1"/>
  <c r="J20" i="1" s="1"/>
  <c r="B11" i="1"/>
  <c r="B10" i="1"/>
  <c r="J11" i="1" s="1"/>
  <c r="B29" i="1"/>
  <c r="D29" i="1" s="1"/>
  <c r="B28" i="1"/>
  <c r="J28" i="1" s="1"/>
  <c r="J29" i="1" s="1"/>
  <c r="D47" i="1" l="1"/>
  <c r="D48" i="1"/>
</calcChain>
</file>

<file path=xl/sharedStrings.xml><?xml version="1.0" encoding="utf-8"?>
<sst xmlns="http://schemas.openxmlformats.org/spreadsheetml/2006/main" count="84" uniqueCount="21">
  <si>
    <t>WEIGHT:</t>
  </si>
  <si>
    <t>LBS</t>
  </si>
  <si>
    <t>CARBS</t>
  </si>
  <si>
    <t>FATS</t>
  </si>
  <si>
    <t xml:space="preserve">GRAMS </t>
  </si>
  <si>
    <t>PALMS</t>
  </si>
  <si>
    <t>VEGGIES</t>
  </si>
  <si>
    <t>CUPPED HANDFULS</t>
  </si>
  <si>
    <t>THUMBS</t>
  </si>
  <si>
    <t>CALS:</t>
  </si>
  <si>
    <t>PROTEINS</t>
  </si>
  <si>
    <t>KILO TO POUNDS:</t>
  </si>
  <si>
    <t>KILOS IS</t>
  </si>
  <si>
    <t>DIRECTIONS: ENTER YOUR WEIGHT (IN POUNDS) INTO B2. IF YOU DON'T KNOW YOUR WEIGHT IN POUNDS, ENTER KILO WEIGHT IN G2. DO NOT TOUCH ANY OTHER CELL!</t>
  </si>
  <si>
    <t>TO MAINTAIN @ BWx14</t>
  </si>
  <si>
    <t>TO LOSE FAT, CONSERVATIVE @ BWx12</t>
  </si>
  <si>
    <t>TO GAIN MUSCLE, CONSERVATIVE @ BWx16</t>
  </si>
  <si>
    <t>FISTS</t>
  </si>
  <si>
    <t>TO LOSE FAT, CONSERVATIVE @ BWx12, LOW CARB NORMAL PRO</t>
  </si>
  <si>
    <t>TO LOSE FAT, CONSERVATIVE @ BWx12, LOW CARB HIGH PRO</t>
  </si>
  <si>
    <t>TO LOSE FAT, CONSERVATIVE @ BWx12, HIGH PRO NORMAL OTHERWISE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</si>
</sst>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4" borderId="0" xfId="0" applyFont="1" applyFill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0" fillId="0" borderId="0" xfId="0" applyFill="1"/>
    <xf numFmtId="164" fontId="0" fillId="0" borderId="0" xfId="0" applyNumberFormat="1" applyFill="1"/>
    <xf numFmtId="0" fontId="1" fillId="5" borderId="0" xfId="0" applyFont="1" applyFill="1"/>
    <xf numFmtId="0" fontId="0" fillId="5" borderId="0" xfId="0" applyFill="1"/>
    <xf numFmtId="164" fontId="0" fillId="5" borderId="0" xfId="0" applyNumberFormat="1" applyFill="1"/>
    <xf numFmtId="0" fontId="1" fillId="6" borderId="0" xfId="0" applyFont="1" applyFill="1"/>
    <xf numFmtId="0" fontId="0" fillId="6" borderId="0" xfId="0" applyFill="1"/>
    <xf numFmtId="164" fontId="0" fillId="6" borderId="0" xfId="0" applyNumberFormat="1" applyFill="1"/>
    <xf numFmtId="0" fontId="1" fillId="7" borderId="0" xfId="0" applyFont="1" applyFill="1"/>
    <xf numFmtId="0" fontId="0" fillId="7" borderId="0" xfId="0" applyFill="1"/>
    <xf numFmtId="164" fontId="0" fillId="7" borderId="0" xfId="0" applyNumberFormat="1" applyFill="1"/>
    <xf numFmtId="0" fontId="1" fillId="8" borderId="0" xfId="0" applyFont="1" applyFill="1"/>
    <xf numFmtId="0" fontId="0" fillId="8" borderId="0" xfId="0" applyFill="1"/>
    <xf numFmtId="164" fontId="0" fillId="8" borderId="0" xfId="0" applyNumberFormat="1" applyFill="1"/>
    <xf numFmtId="0" fontId="1" fillId="9" borderId="0" xfId="0" applyFont="1" applyFill="1"/>
    <xf numFmtId="0" fontId="0" fillId="9" borderId="0" xfId="0" applyFill="1"/>
    <xf numFmtId="164" fontId="0" fillId="9" borderId="0" xfId="0" applyNumberFormat="1" applyFill="1"/>
    <xf numFmtId="0" fontId="1" fillId="10" borderId="0" xfId="0" applyFont="1" applyFill="1"/>
    <xf numFmtId="0" fontId="0" fillId="10" borderId="0" xfId="0" applyFill="1"/>
    <xf numFmtId="164" fontId="0" fillId="1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A28" workbookViewId="0">
      <selection activeCell="S43" sqref="S43"/>
    </sheetView>
  </sheetViews>
  <sheetFormatPr defaultRowHeight="15" x14ac:dyDescent="0.25"/>
  <sheetData>
    <row r="1" spans="1:10" x14ac:dyDescent="0.25">
      <c r="A1" t="s">
        <v>13</v>
      </c>
    </row>
    <row r="2" spans="1:10" x14ac:dyDescent="0.25">
      <c r="A2" t="s">
        <v>0</v>
      </c>
      <c r="B2" s="1">
        <v>205</v>
      </c>
      <c r="C2" t="s">
        <v>1</v>
      </c>
      <c r="E2" t="s">
        <v>11</v>
      </c>
      <c r="G2" s="1">
        <v>100</v>
      </c>
      <c r="H2" t="s">
        <v>12</v>
      </c>
      <c r="I2" s="2">
        <f>PRODUCT(G2,2.2)</f>
        <v>220.00000000000003</v>
      </c>
      <c r="J2" t="s">
        <v>1</v>
      </c>
    </row>
    <row r="5" spans="1:10" x14ac:dyDescent="0.25">
      <c r="A5" s="8" t="s">
        <v>14</v>
      </c>
      <c r="B5" s="9"/>
      <c r="C5" s="9"/>
      <c r="D5" s="9"/>
      <c r="E5" s="9"/>
      <c r="F5" s="9"/>
      <c r="G5" s="9"/>
      <c r="H5" s="9"/>
      <c r="J5" s="3">
        <f>PRODUCT(B8,4)</f>
        <v>820</v>
      </c>
    </row>
    <row r="6" spans="1:10" x14ac:dyDescent="0.25">
      <c r="A6" s="9" t="s">
        <v>9</v>
      </c>
      <c r="B6" s="9">
        <f>PRODUCT(B2,14)</f>
        <v>2870</v>
      </c>
      <c r="C6" s="9"/>
      <c r="D6" s="9"/>
      <c r="E6" s="9"/>
      <c r="F6" s="9"/>
      <c r="G6" s="9"/>
      <c r="H6" s="9"/>
      <c r="J6" s="3" t="str">
        <f>IMSUB(B6,J5)</f>
        <v>2050</v>
      </c>
    </row>
    <row r="7" spans="1:10" x14ac:dyDescent="0.25">
      <c r="A7" s="9"/>
      <c r="B7" s="9"/>
      <c r="C7" s="9"/>
      <c r="D7" s="9"/>
      <c r="E7" s="9"/>
      <c r="F7" s="9"/>
      <c r="G7" s="9"/>
      <c r="H7" s="9"/>
      <c r="J7" s="3">
        <f>QUOTIENT(J6,2)</f>
        <v>1025</v>
      </c>
    </row>
    <row r="8" spans="1:10" x14ac:dyDescent="0.25">
      <c r="A8" s="9" t="s">
        <v>10</v>
      </c>
      <c r="B8" s="10">
        <f>SUM(B2,0)</f>
        <v>205</v>
      </c>
      <c r="C8" s="9" t="s">
        <v>4</v>
      </c>
      <c r="D8" s="10">
        <f>QUOTIENT(B8,30)</f>
        <v>6</v>
      </c>
      <c r="E8" s="9" t="s">
        <v>5</v>
      </c>
      <c r="F8" s="9"/>
      <c r="G8" s="9"/>
      <c r="H8" s="9"/>
      <c r="J8" s="3"/>
    </row>
    <row r="9" spans="1:10" x14ac:dyDescent="0.25">
      <c r="A9" s="9" t="s">
        <v>6</v>
      </c>
      <c r="B9" s="9"/>
      <c r="C9" s="9"/>
      <c r="D9" s="10">
        <f>D10</f>
        <v>7</v>
      </c>
      <c r="E9" s="9" t="s">
        <v>17</v>
      </c>
      <c r="F9" s="9"/>
      <c r="G9" s="9"/>
      <c r="H9" s="9"/>
      <c r="J9" s="3"/>
    </row>
    <row r="10" spans="1:10" x14ac:dyDescent="0.25">
      <c r="A10" s="9" t="s">
        <v>2</v>
      </c>
      <c r="B10" s="10">
        <f>QUOTIENT(J7,4)</f>
        <v>256</v>
      </c>
      <c r="C10" s="9" t="s">
        <v>4</v>
      </c>
      <c r="D10" s="10">
        <f>QUOTIENT(B10,35)</f>
        <v>7</v>
      </c>
      <c r="E10" s="9" t="s">
        <v>7</v>
      </c>
      <c r="F10" s="9"/>
      <c r="G10" s="9"/>
      <c r="H10" s="9"/>
      <c r="J10" s="3">
        <f>QUOTIENT(B10,35)</f>
        <v>7</v>
      </c>
    </row>
    <row r="11" spans="1:10" x14ac:dyDescent="0.25">
      <c r="A11" s="9" t="s">
        <v>3</v>
      </c>
      <c r="B11" s="10">
        <f>QUOTIENT(J7,9)</f>
        <v>113</v>
      </c>
      <c r="C11" s="9" t="s">
        <v>4</v>
      </c>
      <c r="D11" s="10">
        <f>QUOTIENT(B11,15)</f>
        <v>7</v>
      </c>
      <c r="E11" s="9" t="s">
        <v>8</v>
      </c>
      <c r="F11" s="9"/>
      <c r="G11" s="9"/>
      <c r="H11" s="9"/>
      <c r="J11" s="3">
        <f>QUOTIENT(D10,3)</f>
        <v>2</v>
      </c>
    </row>
    <row r="12" spans="1:10" x14ac:dyDescent="0.25">
      <c r="J12" s="3"/>
    </row>
    <row r="13" spans="1:10" x14ac:dyDescent="0.25">
      <c r="J13" s="3"/>
    </row>
    <row r="14" spans="1:10" x14ac:dyDescent="0.25">
      <c r="A14" s="11" t="s">
        <v>15</v>
      </c>
      <c r="B14" s="12"/>
      <c r="C14" s="12"/>
      <c r="D14" s="12"/>
      <c r="E14" s="12"/>
      <c r="F14" s="12"/>
      <c r="G14" s="12"/>
      <c r="H14" s="12"/>
      <c r="J14" s="3">
        <f>PRODUCT(B17,4)</f>
        <v>820</v>
      </c>
    </row>
    <row r="15" spans="1:10" x14ac:dyDescent="0.25">
      <c r="A15" s="12" t="s">
        <v>9</v>
      </c>
      <c r="B15" s="12">
        <f>PRODUCT(B2,12)</f>
        <v>2460</v>
      </c>
      <c r="C15" s="12"/>
      <c r="D15" s="12"/>
      <c r="E15" s="12"/>
      <c r="F15" s="12"/>
      <c r="G15" s="12"/>
      <c r="H15" s="12"/>
      <c r="J15" s="3" t="str">
        <f>IMSUB(B15,J14)</f>
        <v>1640</v>
      </c>
    </row>
    <row r="16" spans="1:10" x14ac:dyDescent="0.25">
      <c r="A16" s="12"/>
      <c r="B16" s="12"/>
      <c r="C16" s="12"/>
      <c r="D16" s="12"/>
      <c r="E16" s="12"/>
      <c r="F16" s="12"/>
      <c r="G16" s="12"/>
      <c r="H16" s="12"/>
      <c r="J16" s="3">
        <f>QUOTIENT(J15,2)</f>
        <v>820</v>
      </c>
    </row>
    <row r="17" spans="1:10" x14ac:dyDescent="0.25">
      <c r="A17" s="12" t="s">
        <v>10</v>
      </c>
      <c r="B17" s="13">
        <f>SUM(B2,0)</f>
        <v>205</v>
      </c>
      <c r="C17" s="12" t="s">
        <v>4</v>
      </c>
      <c r="D17" s="13">
        <f>QUOTIENT(B17,30)</f>
        <v>6</v>
      </c>
      <c r="E17" s="12" t="s">
        <v>5</v>
      </c>
      <c r="F17" s="12"/>
      <c r="G17" s="12"/>
      <c r="H17" s="12"/>
      <c r="J17" s="3"/>
    </row>
    <row r="18" spans="1:10" x14ac:dyDescent="0.25">
      <c r="A18" s="12" t="s">
        <v>6</v>
      </c>
      <c r="B18" s="12"/>
      <c r="C18" s="12"/>
      <c r="D18" s="13">
        <f>D19</f>
        <v>5</v>
      </c>
      <c r="E18" s="12" t="s">
        <v>17</v>
      </c>
      <c r="F18" s="12"/>
      <c r="G18" s="12"/>
      <c r="H18" s="12"/>
      <c r="J18" s="3"/>
    </row>
    <row r="19" spans="1:10" x14ac:dyDescent="0.25">
      <c r="A19" s="12" t="s">
        <v>2</v>
      </c>
      <c r="B19" s="13">
        <f>QUOTIENT(J16,4)</f>
        <v>205</v>
      </c>
      <c r="C19" s="12" t="s">
        <v>4</v>
      </c>
      <c r="D19" s="13">
        <f>QUOTIENT(B19,35)</f>
        <v>5</v>
      </c>
      <c r="E19" s="12" t="s">
        <v>7</v>
      </c>
      <c r="F19" s="12"/>
      <c r="G19" s="12"/>
      <c r="H19" s="12"/>
      <c r="J19" s="4">
        <f>QUOTIENT(B19,25)</f>
        <v>8</v>
      </c>
    </row>
    <row r="20" spans="1:10" x14ac:dyDescent="0.25">
      <c r="A20" s="12" t="s">
        <v>3</v>
      </c>
      <c r="B20" s="12">
        <f>QUOTIENT(J16,9)</f>
        <v>91</v>
      </c>
      <c r="C20" s="12" t="s">
        <v>4</v>
      </c>
      <c r="D20" s="13">
        <f>QUOTIENT(B20,15)</f>
        <v>6</v>
      </c>
      <c r="E20" s="12" t="s">
        <v>8</v>
      </c>
      <c r="F20" s="12"/>
      <c r="G20" s="12"/>
      <c r="H20" s="12"/>
      <c r="J20" s="3">
        <f>QUOTIENT(D19,3)</f>
        <v>1</v>
      </c>
    </row>
    <row r="21" spans="1:10" x14ac:dyDescent="0.25">
      <c r="J21" s="3"/>
    </row>
    <row r="22" spans="1:10" x14ac:dyDescent="0.25">
      <c r="J22" s="3"/>
    </row>
    <row r="23" spans="1:10" x14ac:dyDescent="0.25">
      <c r="A23" s="14" t="s">
        <v>16</v>
      </c>
      <c r="B23" s="15"/>
      <c r="C23" s="15"/>
      <c r="D23" s="15"/>
      <c r="E23" s="15"/>
      <c r="F23" s="15"/>
      <c r="G23" s="15"/>
      <c r="H23" s="15"/>
      <c r="J23" s="3">
        <f>PRODUCT(B26,4)</f>
        <v>820</v>
      </c>
    </row>
    <row r="24" spans="1:10" x14ac:dyDescent="0.25">
      <c r="A24" s="15" t="s">
        <v>9</v>
      </c>
      <c r="B24" s="15">
        <f>PRODUCT(B2,16)</f>
        <v>3280</v>
      </c>
      <c r="C24" s="15"/>
      <c r="D24" s="15"/>
      <c r="E24" s="15"/>
      <c r="F24" s="15"/>
      <c r="G24" s="15"/>
      <c r="H24" s="15"/>
      <c r="J24" s="3" t="str">
        <f>IMSUB(B24,J23)</f>
        <v>2460</v>
      </c>
    </row>
    <row r="25" spans="1:10" x14ac:dyDescent="0.25">
      <c r="A25" s="15"/>
      <c r="B25" s="15"/>
      <c r="C25" s="15"/>
      <c r="D25" s="15"/>
      <c r="E25" s="15"/>
      <c r="F25" s="15"/>
      <c r="G25" s="15"/>
      <c r="H25" s="15"/>
      <c r="J25" s="3">
        <f>QUOTIENT(J24,2)</f>
        <v>1230</v>
      </c>
    </row>
    <row r="26" spans="1:10" x14ac:dyDescent="0.25">
      <c r="A26" s="15" t="s">
        <v>10</v>
      </c>
      <c r="B26" s="16">
        <f>SUM(B2,0)</f>
        <v>205</v>
      </c>
      <c r="C26" s="15" t="s">
        <v>4</v>
      </c>
      <c r="D26" s="16">
        <f>QUOTIENT(B26,30)</f>
        <v>6</v>
      </c>
      <c r="E26" s="15" t="s">
        <v>5</v>
      </c>
      <c r="F26" s="15"/>
      <c r="G26" s="15"/>
      <c r="H26" s="15"/>
      <c r="J26" s="3"/>
    </row>
    <row r="27" spans="1:10" x14ac:dyDescent="0.25">
      <c r="A27" s="15" t="s">
        <v>6</v>
      </c>
      <c r="B27" s="15"/>
      <c r="C27" s="15"/>
      <c r="D27" s="16">
        <f>D28</f>
        <v>8</v>
      </c>
      <c r="E27" s="15" t="s">
        <v>17</v>
      </c>
      <c r="F27" s="15"/>
      <c r="G27" s="15"/>
      <c r="H27" s="15"/>
      <c r="J27" s="3"/>
    </row>
    <row r="28" spans="1:10" x14ac:dyDescent="0.25">
      <c r="A28" s="15" t="s">
        <v>2</v>
      </c>
      <c r="B28" s="16">
        <f>QUOTIENT(J25,4)</f>
        <v>307</v>
      </c>
      <c r="C28" s="15" t="s">
        <v>4</v>
      </c>
      <c r="D28" s="16">
        <f>QUOTIENT(B28,35)</f>
        <v>8</v>
      </c>
      <c r="E28" s="15" t="s">
        <v>7</v>
      </c>
      <c r="F28" s="15"/>
      <c r="G28" s="15"/>
      <c r="H28" s="15"/>
      <c r="J28" s="4">
        <f>QUOTIENT(B28,25)</f>
        <v>12</v>
      </c>
    </row>
    <row r="29" spans="1:10" x14ac:dyDescent="0.25">
      <c r="A29" s="15" t="s">
        <v>3</v>
      </c>
      <c r="B29" s="16">
        <f>QUOTIENT(J25,9)</f>
        <v>136</v>
      </c>
      <c r="C29" s="15" t="s">
        <v>4</v>
      </c>
      <c r="D29" s="16">
        <f>QUOTIENT(B29,15)</f>
        <v>9</v>
      </c>
      <c r="E29" s="15" t="s">
        <v>8</v>
      </c>
      <c r="F29" s="15"/>
      <c r="G29" s="15"/>
      <c r="H29" s="15"/>
      <c r="J29" s="4">
        <f>QUOTIENT(D28,3)</f>
        <v>2</v>
      </c>
    </row>
    <row r="30" spans="1:10" x14ac:dyDescent="0.25">
      <c r="J30" s="5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5"/>
    </row>
    <row r="32" spans="1:10" x14ac:dyDescent="0.25">
      <c r="A32" s="17" t="s">
        <v>18</v>
      </c>
      <c r="B32" s="18"/>
      <c r="C32" s="18"/>
      <c r="D32" s="18"/>
      <c r="E32" s="18"/>
      <c r="F32" s="18"/>
      <c r="G32" s="18"/>
      <c r="H32" s="18"/>
      <c r="I32" s="6"/>
      <c r="J32" s="5"/>
    </row>
    <row r="33" spans="1:12" x14ac:dyDescent="0.25">
      <c r="A33" s="18" t="s">
        <v>9</v>
      </c>
      <c r="B33" s="18">
        <f>PRODUCT(B2,12)</f>
        <v>2460</v>
      </c>
      <c r="C33" s="18"/>
      <c r="D33" s="18"/>
      <c r="E33" s="18"/>
      <c r="F33" s="18"/>
      <c r="G33" s="18"/>
      <c r="H33" s="18"/>
      <c r="I33" s="6"/>
      <c r="J33" s="5"/>
    </row>
    <row r="34" spans="1:12" x14ac:dyDescent="0.25">
      <c r="A34" s="18"/>
      <c r="B34" s="18"/>
      <c r="C34" s="18"/>
      <c r="D34" s="18"/>
      <c r="E34" s="18"/>
      <c r="F34" s="18"/>
      <c r="G34" s="18"/>
      <c r="H34" s="18"/>
      <c r="I34" s="6"/>
      <c r="J34" s="5"/>
    </row>
    <row r="35" spans="1:12" x14ac:dyDescent="0.25">
      <c r="A35" s="18" t="s">
        <v>10</v>
      </c>
      <c r="B35" s="19">
        <f>SUM(B2,0)</f>
        <v>205</v>
      </c>
      <c r="C35" s="18" t="s">
        <v>4</v>
      </c>
      <c r="D35" s="19">
        <f>QUOTIENT(B35,30)</f>
        <v>6</v>
      </c>
      <c r="E35" s="18" t="s">
        <v>5</v>
      </c>
      <c r="F35" s="18"/>
      <c r="G35" s="18"/>
      <c r="H35" s="18"/>
      <c r="I35" s="6"/>
      <c r="J35" s="5"/>
    </row>
    <row r="36" spans="1:12" x14ac:dyDescent="0.25">
      <c r="A36" s="18" t="s">
        <v>6</v>
      </c>
      <c r="B36" s="18"/>
      <c r="C36" s="18"/>
      <c r="D36" s="19">
        <f>PRODUCT(D37,3)</f>
        <v>6</v>
      </c>
      <c r="E36" s="18" t="s">
        <v>17</v>
      </c>
      <c r="F36" s="18"/>
      <c r="G36" s="18"/>
      <c r="H36" s="18"/>
      <c r="I36" s="6"/>
      <c r="J36" s="5"/>
    </row>
    <row r="37" spans="1:12" x14ac:dyDescent="0.25">
      <c r="A37" s="18" t="s">
        <v>2</v>
      </c>
      <c r="B37" s="19">
        <f>QUOTIENT(J44,4)</f>
        <v>102</v>
      </c>
      <c r="C37" s="18" t="s">
        <v>4</v>
      </c>
      <c r="D37" s="19">
        <f>QUOTIENT(B37,35)</f>
        <v>2</v>
      </c>
      <c r="E37" s="18" t="s">
        <v>7</v>
      </c>
      <c r="F37" s="18"/>
      <c r="G37" s="18"/>
      <c r="H37" s="18"/>
      <c r="I37" s="6"/>
      <c r="J37" s="3"/>
    </row>
    <row r="38" spans="1:12" x14ac:dyDescent="0.25">
      <c r="A38" s="18" t="s">
        <v>3</v>
      </c>
      <c r="B38" s="18">
        <f>QUOTIENT(J45,9)</f>
        <v>136</v>
      </c>
      <c r="C38" s="18" t="s">
        <v>4</v>
      </c>
      <c r="D38" s="19">
        <f>QUOTIENT(B38,15)</f>
        <v>9</v>
      </c>
      <c r="E38" s="18" t="s">
        <v>8</v>
      </c>
      <c r="F38" s="18"/>
      <c r="G38" s="18"/>
      <c r="H38" s="18"/>
      <c r="I38" s="6"/>
      <c r="J38" s="3"/>
      <c r="K38" s="6"/>
      <c r="L38" s="6"/>
    </row>
    <row r="39" spans="1:12" x14ac:dyDescent="0.25">
      <c r="A39" s="18"/>
      <c r="B39" s="18"/>
      <c r="C39" s="18"/>
      <c r="D39" s="18"/>
      <c r="E39" s="18"/>
      <c r="F39" s="18"/>
      <c r="G39" s="18"/>
      <c r="H39" s="18"/>
      <c r="I39" s="6"/>
      <c r="J39" s="3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3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3"/>
      <c r="K41" s="6"/>
      <c r="L41" s="6"/>
    </row>
    <row r="42" spans="1:12" x14ac:dyDescent="0.25">
      <c r="A42" s="20" t="s">
        <v>19</v>
      </c>
      <c r="B42" s="21"/>
      <c r="C42" s="21"/>
      <c r="D42" s="21"/>
      <c r="E42" s="21"/>
      <c r="F42" s="21"/>
      <c r="G42" s="21"/>
      <c r="H42" s="21"/>
      <c r="I42" s="6"/>
      <c r="J42" s="3">
        <f>PRODUCT(B35, 4)</f>
        <v>820</v>
      </c>
      <c r="K42" s="6"/>
      <c r="L42" s="6"/>
    </row>
    <row r="43" spans="1:12" x14ac:dyDescent="0.25">
      <c r="A43" s="21" t="s">
        <v>9</v>
      </c>
      <c r="B43" s="21">
        <f>PRODUCT(B2,12)</f>
        <v>2460</v>
      </c>
      <c r="C43" s="21"/>
      <c r="D43" s="21"/>
      <c r="E43" s="21"/>
      <c r="F43" s="21"/>
      <c r="G43" s="21"/>
      <c r="H43" s="21"/>
      <c r="I43" s="6"/>
      <c r="J43" s="3">
        <f>SUM(B33, -J42)</f>
        <v>1640</v>
      </c>
      <c r="K43" s="6"/>
      <c r="L43" s="6"/>
    </row>
    <row r="44" spans="1:12" x14ac:dyDescent="0.25">
      <c r="A44" s="21"/>
      <c r="B44" s="21"/>
      <c r="C44" s="21"/>
      <c r="D44" s="21"/>
      <c r="E44" s="21"/>
      <c r="F44" s="21"/>
      <c r="G44" s="21"/>
      <c r="H44" s="21"/>
      <c r="I44" s="6"/>
      <c r="J44" s="3">
        <f>PRODUCT(J43,0.25)</f>
        <v>410</v>
      </c>
      <c r="K44" s="6"/>
      <c r="L44" s="6"/>
    </row>
    <row r="45" spans="1:12" x14ac:dyDescent="0.25">
      <c r="A45" s="21" t="s">
        <v>10</v>
      </c>
      <c r="B45" s="22">
        <f>PRODUCT(B2,1.5)</f>
        <v>307.5</v>
      </c>
      <c r="C45" s="21" t="s">
        <v>4</v>
      </c>
      <c r="D45" s="22">
        <f>QUOTIENT(B45,30)</f>
        <v>10</v>
      </c>
      <c r="E45" s="21" t="s">
        <v>5</v>
      </c>
      <c r="F45" s="21"/>
      <c r="G45" s="21"/>
      <c r="H45" s="21"/>
      <c r="I45" s="6"/>
      <c r="J45" s="3">
        <f>PRODUCT(J43,0.75)</f>
        <v>1230</v>
      </c>
      <c r="K45" s="6"/>
      <c r="L45" s="6"/>
    </row>
    <row r="46" spans="1:12" x14ac:dyDescent="0.25">
      <c r="A46" s="21" t="s">
        <v>6</v>
      </c>
      <c r="B46" s="21"/>
      <c r="C46" s="21"/>
      <c r="D46" s="22">
        <f>PRODUCT(D47,3)</f>
        <v>6</v>
      </c>
      <c r="E46" s="21" t="s">
        <v>17</v>
      </c>
      <c r="F46" s="21"/>
      <c r="G46" s="21"/>
      <c r="H46" s="21"/>
      <c r="I46" s="6"/>
      <c r="J46" s="3"/>
      <c r="K46" s="6"/>
      <c r="L46" s="6"/>
    </row>
    <row r="47" spans="1:12" x14ac:dyDescent="0.25">
      <c r="A47" s="21" t="s">
        <v>2</v>
      </c>
      <c r="B47" s="22">
        <f>QUOTIENT(J49,4)</f>
        <v>76</v>
      </c>
      <c r="C47" s="21" t="s">
        <v>4</v>
      </c>
      <c r="D47" s="22">
        <f>QUOTIENT(B47,35)</f>
        <v>2</v>
      </c>
      <c r="E47" s="21" t="s">
        <v>7</v>
      </c>
      <c r="F47" s="21"/>
      <c r="G47" s="21"/>
      <c r="H47" s="21"/>
      <c r="I47" s="6"/>
      <c r="J47" s="3">
        <f>PRODUCT(B45,4)</f>
        <v>1230</v>
      </c>
      <c r="K47" s="6"/>
      <c r="L47" s="6"/>
    </row>
    <row r="48" spans="1:12" x14ac:dyDescent="0.25">
      <c r="A48" s="21" t="s">
        <v>3</v>
      </c>
      <c r="B48" s="22">
        <f>QUOTIENT(J50,9)</f>
        <v>102</v>
      </c>
      <c r="C48" s="21" t="s">
        <v>4</v>
      </c>
      <c r="D48" s="22">
        <f>QUOTIENT(B48,15)</f>
        <v>6</v>
      </c>
      <c r="E48" s="21" t="s">
        <v>8</v>
      </c>
      <c r="F48" s="21"/>
      <c r="G48" s="21"/>
      <c r="H48" s="21"/>
      <c r="I48" s="6"/>
      <c r="J48" s="3">
        <f>SUM(B43,-J47)</f>
        <v>1230</v>
      </c>
      <c r="K48" s="6"/>
      <c r="L48" s="6"/>
    </row>
    <row r="49" spans="1:12" x14ac:dyDescent="0.25">
      <c r="I49" s="6"/>
      <c r="J49" s="3">
        <f>PRODUCT(J47,0.25)</f>
        <v>307.5</v>
      </c>
      <c r="K49" s="6"/>
      <c r="L49" s="6"/>
    </row>
    <row r="50" spans="1:12" x14ac:dyDescent="0.25">
      <c r="A50" s="6"/>
      <c r="B50" s="7"/>
      <c r="C50" s="6"/>
      <c r="D50" s="7"/>
      <c r="E50" s="6"/>
      <c r="F50" s="6"/>
      <c r="G50" s="6"/>
      <c r="H50" s="6"/>
      <c r="I50" s="6"/>
      <c r="J50" s="3">
        <f>PRODUCT(J47,0.75)</f>
        <v>922.5</v>
      </c>
      <c r="K50" s="6"/>
      <c r="L50" s="6"/>
    </row>
    <row r="51" spans="1:12" x14ac:dyDescent="0.25">
      <c r="A51" s="23" t="s">
        <v>20</v>
      </c>
      <c r="B51" s="24"/>
      <c r="C51" s="24"/>
      <c r="D51" s="24"/>
      <c r="E51" s="24"/>
      <c r="F51" s="24"/>
      <c r="G51" s="24"/>
      <c r="H51" s="24"/>
      <c r="I51" s="6"/>
      <c r="J51" s="3"/>
      <c r="K51" s="6"/>
      <c r="L51" s="6"/>
    </row>
    <row r="52" spans="1:12" x14ac:dyDescent="0.25">
      <c r="A52" s="24" t="s">
        <v>9</v>
      </c>
      <c r="B52" s="24">
        <f>PRODUCT(B2,12)</f>
        <v>2460</v>
      </c>
      <c r="C52" s="24"/>
      <c r="D52" s="24"/>
      <c r="E52" s="24"/>
      <c r="F52" s="24"/>
      <c r="G52" s="24"/>
      <c r="H52" s="24"/>
      <c r="I52" s="6"/>
      <c r="J52" s="3">
        <f>PRODUCT(B54,4)</f>
        <v>1230</v>
      </c>
      <c r="K52" s="6"/>
      <c r="L52" s="6"/>
    </row>
    <row r="53" spans="1:12" x14ac:dyDescent="0.25">
      <c r="A53" s="24"/>
      <c r="B53" s="24"/>
      <c r="C53" s="24"/>
      <c r="D53" s="24"/>
      <c r="E53" s="24"/>
      <c r="F53" s="24"/>
      <c r="G53" s="24"/>
      <c r="H53" s="24"/>
      <c r="I53" s="6"/>
      <c r="J53" s="3">
        <f>SUM(B52,-J52)</f>
        <v>1230</v>
      </c>
    </row>
    <row r="54" spans="1:12" x14ac:dyDescent="0.25">
      <c r="A54" s="24" t="s">
        <v>10</v>
      </c>
      <c r="B54" s="25">
        <f>PRODUCT(B2,1.5)</f>
        <v>307.5</v>
      </c>
      <c r="C54" s="24" t="s">
        <v>4</v>
      </c>
      <c r="D54" s="25">
        <f>QUOTIENT(B54,30)</f>
        <v>10</v>
      </c>
      <c r="E54" s="24" t="s">
        <v>5</v>
      </c>
      <c r="F54" s="24"/>
      <c r="G54" s="24"/>
      <c r="H54" s="24"/>
      <c r="I54" s="6"/>
      <c r="J54" s="3">
        <f>PRODUCT(J53,0.5)</f>
        <v>615</v>
      </c>
    </row>
    <row r="55" spans="1:12" x14ac:dyDescent="0.25">
      <c r="A55" s="24" t="s">
        <v>6</v>
      </c>
      <c r="B55" s="24"/>
      <c r="C55" s="24"/>
      <c r="D55" s="25">
        <f>PRODUCT(D57,1.5)</f>
        <v>6</v>
      </c>
      <c r="E55" s="24" t="s">
        <v>17</v>
      </c>
      <c r="F55" s="24"/>
      <c r="G55" s="24"/>
      <c r="H55" s="24"/>
      <c r="I55" s="6"/>
      <c r="J55" s="3"/>
    </row>
    <row r="56" spans="1:12" x14ac:dyDescent="0.25">
      <c r="A56" s="24" t="s">
        <v>2</v>
      </c>
      <c r="B56" s="25">
        <f>QUOTIENT(J54,4)</f>
        <v>153</v>
      </c>
      <c r="C56" s="24" t="s">
        <v>4</v>
      </c>
      <c r="D56" s="25">
        <f>QUOTIENT(B56,35)</f>
        <v>4</v>
      </c>
      <c r="E56" s="24" t="s">
        <v>7</v>
      </c>
      <c r="F56" s="24"/>
      <c r="G56" s="24"/>
      <c r="H56" s="24"/>
      <c r="I56" s="6"/>
      <c r="J56" s="3"/>
    </row>
    <row r="57" spans="1:12" x14ac:dyDescent="0.25">
      <c r="A57" s="24" t="s">
        <v>3</v>
      </c>
      <c r="B57" s="25">
        <f>QUOTIENT(J54,9)</f>
        <v>68</v>
      </c>
      <c r="C57" s="24" t="s">
        <v>4</v>
      </c>
      <c r="D57" s="25">
        <f>QUOTIENT(B57,15)</f>
        <v>4</v>
      </c>
      <c r="E57" s="24" t="s">
        <v>8</v>
      </c>
      <c r="F57" s="24"/>
      <c r="G57" s="24"/>
      <c r="H57" s="24"/>
      <c r="I57" s="6"/>
      <c r="J57" s="3"/>
    </row>
    <row r="58" spans="1:12" x14ac:dyDescent="0.25">
      <c r="A58" s="24"/>
      <c r="B58" s="24"/>
      <c r="C58" s="24"/>
      <c r="D58" s="24"/>
      <c r="E58" s="24"/>
      <c r="F58" s="24"/>
      <c r="G58" s="24"/>
      <c r="H58" s="24"/>
      <c r="I58" s="6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 DeMarco</cp:lastModifiedBy>
  <dcterms:created xsi:type="dcterms:W3CDTF">2015-11-06T15:02:00Z</dcterms:created>
  <dcterms:modified xsi:type="dcterms:W3CDTF">2020-04-28T17:19:33Z</dcterms:modified>
</cp:coreProperties>
</file>