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fey\Desktop\"/>
    </mc:Choice>
  </mc:AlternateContent>
  <xr:revisionPtr revIDLastSave="0" documentId="8_{6C1A3F29-D354-465F-A6F6-712A9915FA3B}" xr6:coauthVersionLast="40" xr6:coauthVersionMax="40" xr10:uidLastSave="{00000000-0000-0000-0000-000000000000}"/>
  <bookViews>
    <workbookView xWindow="240" yWindow="4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81029"/>
  <fileRecoveryPr autoRecover="0"/>
</workbook>
</file>

<file path=xl/calcChain.xml><?xml version="1.0" encoding="utf-8"?>
<calcChain xmlns="http://schemas.openxmlformats.org/spreadsheetml/2006/main">
  <c r="D26" i="1" l="1"/>
  <c r="B26" i="1"/>
  <c r="B24" i="1"/>
  <c r="B15" i="1"/>
  <c r="B17" i="1"/>
  <c r="J14" i="1" s="1"/>
  <c r="B8" i="1"/>
  <c r="J5" i="1" s="1"/>
  <c r="B6" i="1"/>
  <c r="I2" i="1"/>
  <c r="D17" i="1" l="1"/>
  <c r="D8" i="1"/>
  <c r="J15" i="1"/>
  <c r="J16" i="1" s="1"/>
  <c r="B20" i="1" s="1"/>
  <c r="D20" i="1" s="1"/>
  <c r="J6" i="1"/>
  <c r="J7" i="1" s="1"/>
  <c r="J23" i="1"/>
  <c r="J24" i="1" s="1"/>
  <c r="J25" i="1" s="1"/>
  <c r="B19" i="1" l="1"/>
  <c r="J19" i="1" s="1"/>
  <c r="D19" i="1" s="1"/>
  <c r="J20" i="1" s="1"/>
  <c r="D18" i="1" s="1"/>
  <c r="B11" i="1"/>
  <c r="D11" i="1" s="1"/>
  <c r="B10" i="1"/>
  <c r="J10" i="1" s="1"/>
  <c r="D10" i="1" s="1"/>
  <c r="J11" i="1" s="1"/>
  <c r="D9" i="1" s="1"/>
  <c r="B29" i="1"/>
  <c r="D29" i="1" s="1"/>
  <c r="B28" i="1"/>
  <c r="J28" i="1" s="1"/>
  <c r="D28" i="1" s="1"/>
  <c r="J29" i="1" s="1"/>
  <c r="D27" i="1" s="1"/>
</calcChain>
</file>

<file path=xl/sharedStrings.xml><?xml version="1.0" encoding="utf-8"?>
<sst xmlns="http://schemas.openxmlformats.org/spreadsheetml/2006/main" count="45" uniqueCount="18">
  <si>
    <t>WEIGHT:</t>
  </si>
  <si>
    <t>LBS</t>
  </si>
  <si>
    <t>CARBS</t>
  </si>
  <si>
    <t>FATS</t>
  </si>
  <si>
    <t xml:space="preserve">GRAMS </t>
  </si>
  <si>
    <t>PALMS</t>
  </si>
  <si>
    <t>VEGGIES</t>
  </si>
  <si>
    <t>CUPPED HANDFULS</t>
  </si>
  <si>
    <t>THUMBS</t>
  </si>
  <si>
    <t>CALS:</t>
  </si>
  <si>
    <t>PROTEINS</t>
  </si>
  <si>
    <t>KILO TO POUNDS:</t>
  </si>
  <si>
    <t>KILOS IS</t>
  </si>
  <si>
    <t>DIRECTIONS: ENTER YOUR WEIGHT (IN POUNDS) INTO B2. IF YOU DON'T KNOW YOUR WEIGHT IN POUNDS, ENTER KILO WEIGHT IN G2. DO NOT TOUCH ANY OTHER CELL!</t>
  </si>
  <si>
    <t>TO MAINTAIN @ BWx14</t>
  </si>
  <si>
    <t>TO LOSE FAT, CONSERVATIVE @ BWx12</t>
  </si>
  <si>
    <t>TO GAIN MUSCLE, CONSERVATIVE @ BWx16</t>
  </si>
  <si>
    <t>FISTS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</si>
</sst>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2" fillId="7" borderId="0" xfId="0" applyFont="1" applyFill="1"/>
    <xf numFmtId="164" fontId="0" fillId="4" borderId="0" xfId="0" applyNumberFormat="1" applyFill="1"/>
    <xf numFmtId="164" fontId="0" fillId="5" borderId="0" xfId="0" applyNumberFormat="1" applyFill="1"/>
    <xf numFmtId="164" fontId="0" fillId="3" borderId="0" xfId="0" applyNumberFormat="1" applyFill="1"/>
    <xf numFmtId="0" fontId="2" fillId="6" borderId="0" xfId="0" applyFont="1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3" sqref="B3"/>
    </sheetView>
  </sheetViews>
  <sheetFormatPr defaultRowHeight="15" x14ac:dyDescent="0.25"/>
  <sheetData>
    <row r="1" spans="1:10" x14ac:dyDescent="0.25">
      <c r="A1" t="s">
        <v>13</v>
      </c>
    </row>
    <row r="2" spans="1:10" x14ac:dyDescent="0.25">
      <c r="A2" t="s">
        <v>0</v>
      </c>
      <c r="B2" s="1">
        <v>150</v>
      </c>
      <c r="C2" t="s">
        <v>1</v>
      </c>
      <c r="E2" t="s">
        <v>11</v>
      </c>
      <c r="G2" s="1">
        <v>100</v>
      </c>
      <c r="H2" t="s">
        <v>12</v>
      </c>
      <c r="I2" s="8">
        <f>PRODUCT(G2,2.2)</f>
        <v>220.00000000000003</v>
      </c>
      <c r="J2" t="s">
        <v>1</v>
      </c>
    </row>
    <row r="5" spans="1:10" x14ac:dyDescent="0.25">
      <c r="A5" s="4" t="s">
        <v>14</v>
      </c>
      <c r="B5" s="5"/>
      <c r="C5" s="5"/>
      <c r="D5" s="5"/>
      <c r="E5" s="5"/>
      <c r="F5" s="5"/>
      <c r="G5" s="5"/>
      <c r="H5" s="5"/>
      <c r="J5" s="12">
        <f>PRODUCT(B8,4)</f>
        <v>600</v>
      </c>
    </row>
    <row r="6" spans="1:10" x14ac:dyDescent="0.25">
      <c r="A6" s="5" t="s">
        <v>9</v>
      </c>
      <c r="B6" s="5">
        <f>PRODUCT(B2,14)</f>
        <v>2100</v>
      </c>
      <c r="C6" s="5"/>
      <c r="D6" s="5"/>
      <c r="E6" s="5"/>
      <c r="F6" s="5"/>
      <c r="G6" s="5"/>
      <c r="H6" s="5"/>
      <c r="J6" s="12" t="str">
        <f>IMSUB(B6,J5)</f>
        <v>1500</v>
      </c>
    </row>
    <row r="7" spans="1:10" x14ac:dyDescent="0.25">
      <c r="A7" s="5"/>
      <c r="B7" s="5"/>
      <c r="C7" s="5"/>
      <c r="D7" s="5"/>
      <c r="E7" s="5"/>
      <c r="F7" s="5"/>
      <c r="G7" s="5"/>
      <c r="H7" s="5"/>
      <c r="J7" s="12">
        <f>QUOTIENT(J6,2)</f>
        <v>750</v>
      </c>
    </row>
    <row r="8" spans="1:10" x14ac:dyDescent="0.25">
      <c r="A8" s="5" t="s">
        <v>10</v>
      </c>
      <c r="B8" s="9">
        <f>SUM(B2,0)</f>
        <v>150</v>
      </c>
      <c r="C8" s="5" t="s">
        <v>4</v>
      </c>
      <c r="D8" s="9">
        <f>QUOTIENT(B8,25)</f>
        <v>6</v>
      </c>
      <c r="E8" s="5" t="s">
        <v>5</v>
      </c>
      <c r="F8" s="5"/>
      <c r="G8" s="5"/>
      <c r="H8" s="5"/>
      <c r="J8" s="12"/>
    </row>
    <row r="9" spans="1:10" x14ac:dyDescent="0.25">
      <c r="A9" s="5" t="s">
        <v>6</v>
      </c>
      <c r="B9" s="5"/>
      <c r="C9" s="5"/>
      <c r="D9" s="9">
        <f>PRODUCT(J11,2)</f>
        <v>2</v>
      </c>
      <c r="E9" s="5" t="s">
        <v>17</v>
      </c>
      <c r="F9" s="5"/>
      <c r="G9" s="5"/>
      <c r="H9" s="5"/>
      <c r="J9" s="12"/>
    </row>
    <row r="10" spans="1:10" x14ac:dyDescent="0.25">
      <c r="A10" s="5" t="s">
        <v>2</v>
      </c>
      <c r="B10" s="9">
        <f>QUOTIENT(J7,4)</f>
        <v>187</v>
      </c>
      <c r="C10" s="5" t="s">
        <v>4</v>
      </c>
      <c r="D10" s="9">
        <f>PRODUCT(J10,0.75)</f>
        <v>5.25</v>
      </c>
      <c r="E10" s="5" t="s">
        <v>7</v>
      </c>
      <c r="F10" s="5"/>
      <c r="G10" s="5"/>
      <c r="H10" s="5"/>
      <c r="J10" s="12">
        <f>QUOTIENT(B10,25)</f>
        <v>7</v>
      </c>
    </row>
    <row r="11" spans="1:10" x14ac:dyDescent="0.25">
      <c r="A11" s="5" t="s">
        <v>3</v>
      </c>
      <c r="B11" s="9">
        <f>QUOTIENT(J7,9)</f>
        <v>83</v>
      </c>
      <c r="C11" s="5" t="s">
        <v>4</v>
      </c>
      <c r="D11" s="9">
        <f>QUOTIENT(B11,15)</f>
        <v>5</v>
      </c>
      <c r="E11" s="5" t="s">
        <v>8</v>
      </c>
      <c r="F11" s="5"/>
      <c r="G11" s="5"/>
      <c r="H11" s="5"/>
      <c r="J11" s="12">
        <f>QUOTIENT(D10,3)</f>
        <v>1</v>
      </c>
    </row>
    <row r="12" spans="1:10" x14ac:dyDescent="0.25">
      <c r="J12" s="12"/>
    </row>
    <row r="13" spans="1:10" x14ac:dyDescent="0.25">
      <c r="J13" s="12"/>
    </row>
    <row r="14" spans="1:10" x14ac:dyDescent="0.25">
      <c r="A14" s="6" t="s">
        <v>15</v>
      </c>
      <c r="B14" s="7"/>
      <c r="C14" s="7"/>
      <c r="D14" s="7"/>
      <c r="E14" s="7"/>
      <c r="F14" s="7"/>
      <c r="G14" s="7"/>
      <c r="H14" s="7"/>
      <c r="J14" s="12">
        <f>PRODUCT(B17,4)</f>
        <v>600</v>
      </c>
    </row>
    <row r="15" spans="1:10" x14ac:dyDescent="0.25">
      <c r="A15" s="7" t="s">
        <v>9</v>
      </c>
      <c r="B15" s="7">
        <f>PRODUCT(B2,12)</f>
        <v>1800</v>
      </c>
      <c r="C15" s="7"/>
      <c r="D15" s="7"/>
      <c r="E15" s="7"/>
      <c r="F15" s="7"/>
      <c r="G15" s="7"/>
      <c r="H15" s="7"/>
      <c r="J15" s="12" t="str">
        <f>IMSUB(B15,J14)</f>
        <v>1200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  <c r="J16" s="12">
        <f>QUOTIENT(J15,2)</f>
        <v>600</v>
      </c>
    </row>
    <row r="17" spans="1:10" x14ac:dyDescent="0.25">
      <c r="A17" s="7" t="s">
        <v>10</v>
      </c>
      <c r="B17" s="10">
        <f>SUM(B2,0)</f>
        <v>150</v>
      </c>
      <c r="C17" s="7" t="s">
        <v>4</v>
      </c>
      <c r="D17" s="10">
        <f>QUOTIENT(B17,25)</f>
        <v>6</v>
      </c>
      <c r="E17" s="7" t="s">
        <v>5</v>
      </c>
      <c r="F17" s="7"/>
      <c r="G17" s="7"/>
      <c r="H17" s="7"/>
      <c r="J17" s="12"/>
    </row>
    <row r="18" spans="1:10" x14ac:dyDescent="0.25">
      <c r="A18" s="7" t="s">
        <v>6</v>
      </c>
      <c r="B18" s="7"/>
      <c r="C18" s="7"/>
      <c r="D18" s="10">
        <f>PRODUCT(J20,2)</f>
        <v>2</v>
      </c>
      <c r="E18" s="7" t="s">
        <v>17</v>
      </c>
      <c r="F18" s="7"/>
      <c r="G18" s="7"/>
      <c r="H18" s="7"/>
      <c r="J18" s="12"/>
    </row>
    <row r="19" spans="1:10" x14ac:dyDescent="0.25">
      <c r="A19" s="7" t="s">
        <v>2</v>
      </c>
      <c r="B19" s="10">
        <f>QUOTIENT(J16,4)</f>
        <v>150</v>
      </c>
      <c r="C19" s="7" t="s">
        <v>4</v>
      </c>
      <c r="D19" s="10">
        <f>PRODUCT(J19,0.75)</f>
        <v>4.5</v>
      </c>
      <c r="E19" s="7" t="s">
        <v>7</v>
      </c>
      <c r="F19" s="7"/>
      <c r="G19" s="7"/>
      <c r="H19" s="7"/>
      <c r="J19" s="13">
        <f>QUOTIENT(B19,25)</f>
        <v>6</v>
      </c>
    </row>
    <row r="20" spans="1:10" x14ac:dyDescent="0.25">
      <c r="A20" s="7" t="s">
        <v>3</v>
      </c>
      <c r="B20" s="7">
        <f>QUOTIENT(J16,9)</f>
        <v>66</v>
      </c>
      <c r="C20" s="7" t="s">
        <v>4</v>
      </c>
      <c r="D20" s="10">
        <f>QUOTIENT(B20,15)</f>
        <v>4</v>
      </c>
      <c r="E20" s="7" t="s">
        <v>8</v>
      </c>
      <c r="F20" s="7"/>
      <c r="G20" s="7"/>
      <c r="H20" s="7"/>
      <c r="J20" s="12">
        <f>QUOTIENT(D19,3)</f>
        <v>1</v>
      </c>
    </row>
    <row r="21" spans="1:10" x14ac:dyDescent="0.25">
      <c r="J21" s="12"/>
    </row>
    <row r="22" spans="1:10" x14ac:dyDescent="0.25">
      <c r="J22" s="12"/>
    </row>
    <row r="23" spans="1:10" x14ac:dyDescent="0.25">
      <c r="A23" s="2" t="s">
        <v>16</v>
      </c>
      <c r="B23" s="3"/>
      <c r="C23" s="3"/>
      <c r="D23" s="3"/>
      <c r="E23" s="3"/>
      <c r="F23" s="3"/>
      <c r="G23" s="3"/>
      <c r="H23" s="3"/>
      <c r="J23" s="12">
        <f>PRODUCT(B26,4)</f>
        <v>600</v>
      </c>
    </row>
    <row r="24" spans="1:10" x14ac:dyDescent="0.25">
      <c r="A24" s="3" t="s">
        <v>9</v>
      </c>
      <c r="B24" s="3">
        <f>PRODUCT(B2,16)</f>
        <v>2400</v>
      </c>
      <c r="C24" s="3"/>
      <c r="D24" s="3"/>
      <c r="E24" s="3"/>
      <c r="F24" s="3"/>
      <c r="G24" s="3"/>
      <c r="H24" s="3"/>
      <c r="J24" s="12" t="str">
        <f>IMSUB(B24,J23)</f>
        <v>1800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J25" s="12">
        <f>QUOTIENT(J24,2)</f>
        <v>900</v>
      </c>
    </row>
    <row r="26" spans="1:10" x14ac:dyDescent="0.25">
      <c r="A26" s="3" t="s">
        <v>10</v>
      </c>
      <c r="B26" s="11">
        <f>SUM(B2,0)</f>
        <v>150</v>
      </c>
      <c r="C26" s="3" t="s">
        <v>4</v>
      </c>
      <c r="D26" s="11">
        <f>QUOTIENT(B26,25)</f>
        <v>6</v>
      </c>
      <c r="E26" s="3" t="s">
        <v>5</v>
      </c>
      <c r="F26" s="3"/>
      <c r="G26" s="3"/>
      <c r="H26" s="3"/>
      <c r="J26" s="12"/>
    </row>
    <row r="27" spans="1:10" x14ac:dyDescent="0.25">
      <c r="A27" s="3" t="s">
        <v>6</v>
      </c>
      <c r="B27" s="3"/>
      <c r="C27" s="3"/>
      <c r="D27" s="3">
        <f>PRODUCT(J29,2)</f>
        <v>4</v>
      </c>
      <c r="E27" s="3" t="s">
        <v>17</v>
      </c>
      <c r="F27" s="3"/>
      <c r="G27" s="3"/>
      <c r="H27" s="3"/>
      <c r="J27" s="12"/>
    </row>
    <row r="28" spans="1:10" x14ac:dyDescent="0.25">
      <c r="A28" s="3" t="s">
        <v>2</v>
      </c>
      <c r="B28" s="11">
        <f>QUOTIENT(J25,4)</f>
        <v>225</v>
      </c>
      <c r="C28" s="3" t="s">
        <v>4</v>
      </c>
      <c r="D28" s="11">
        <f>PRODUCT(J28,0.75)</f>
        <v>6.75</v>
      </c>
      <c r="E28" s="3" t="s">
        <v>7</v>
      </c>
      <c r="F28" s="3"/>
      <c r="G28" s="3"/>
      <c r="H28" s="3"/>
      <c r="J28" s="13">
        <f>QUOTIENT(B28,25)</f>
        <v>9</v>
      </c>
    </row>
    <row r="29" spans="1:10" x14ac:dyDescent="0.25">
      <c r="A29" s="3" t="s">
        <v>3</v>
      </c>
      <c r="B29" s="11">
        <f>QUOTIENT(J25,9)</f>
        <v>100</v>
      </c>
      <c r="C29" s="3" t="s">
        <v>4</v>
      </c>
      <c r="D29" s="11">
        <f>QUOTIENT(B29,15)</f>
        <v>6</v>
      </c>
      <c r="E29" s="3" t="s">
        <v>8</v>
      </c>
      <c r="F29" s="3"/>
      <c r="G29" s="3"/>
      <c r="H29" s="3"/>
      <c r="J29" s="13">
        <f>QUOTIENT(D28,3)</f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 DeMarco</cp:lastModifiedBy>
  <dcterms:created xsi:type="dcterms:W3CDTF">2015-11-06T15:02:00Z</dcterms:created>
  <dcterms:modified xsi:type="dcterms:W3CDTF">2019-02-01T17:20:37Z</dcterms:modified>
</cp:coreProperties>
</file>